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CY2011 ANES" sheetId="1" r:id="rId1"/>
  </sheets>
  <definedNames>
    <definedName name="_xlnm.Print_Titles" localSheetId="0">'CY2011 ANES'!$3:$4</definedName>
  </definedNames>
  <calcPr fullCalcOnLoad="1"/>
</workbook>
</file>

<file path=xl/sharedStrings.xml><?xml version="1.0" encoding="utf-8"?>
<sst xmlns="http://schemas.openxmlformats.org/spreadsheetml/2006/main" count="281" uniqueCount="182">
  <si>
    <t>10102</t>
  </si>
  <si>
    <t>00</t>
  </si>
  <si>
    <t>Alabama</t>
  </si>
  <si>
    <t>00831</t>
  </si>
  <si>
    <t>01</t>
  </si>
  <si>
    <t>Alaska</t>
  </si>
  <si>
    <t>03102</t>
  </si>
  <si>
    <t>Arizona</t>
  </si>
  <si>
    <t>00520</t>
  </si>
  <si>
    <t>13</t>
  </si>
  <si>
    <t>Arkansas</t>
  </si>
  <si>
    <t>01192</t>
  </si>
  <si>
    <t>26</t>
  </si>
  <si>
    <t>Anaheim/Santa Ana, CA</t>
  </si>
  <si>
    <t>18</t>
  </si>
  <si>
    <t>Los Angeles, CA</t>
  </si>
  <si>
    <t>01102</t>
  </si>
  <si>
    <t>03</t>
  </si>
  <si>
    <t>Marin/Napa/Solano, CA</t>
  </si>
  <si>
    <t>07</t>
  </si>
  <si>
    <t>Oakland/Berkeley, CA</t>
  </si>
  <si>
    <t>05</t>
  </si>
  <si>
    <t>San Francisco, CA</t>
  </si>
  <si>
    <t>06</t>
  </si>
  <si>
    <t>San Mateo, CA</t>
  </si>
  <si>
    <t>09</t>
  </si>
  <si>
    <t>Santa Clara, CA</t>
  </si>
  <si>
    <t>17</t>
  </si>
  <si>
    <t>Ventura, CA</t>
  </si>
  <si>
    <t>99</t>
  </si>
  <si>
    <t>Rest of California</t>
  </si>
  <si>
    <t>04102</t>
  </si>
  <si>
    <t>Colorado</t>
  </si>
  <si>
    <t>13102</t>
  </si>
  <si>
    <t>Connecticut</t>
  </si>
  <si>
    <t>12202</t>
  </si>
  <si>
    <t>DC + MD/VA Suburbs</t>
  </si>
  <si>
    <t>12102</t>
  </si>
  <si>
    <t>Delaware</t>
  </si>
  <si>
    <t>09102</t>
  </si>
  <si>
    <t>Fort Lauderdale, FL</t>
  </si>
  <si>
    <t>04</t>
  </si>
  <si>
    <t>Miami, FL</t>
  </si>
  <si>
    <t>Rest of Florida</t>
  </si>
  <si>
    <t>10202</t>
  </si>
  <si>
    <t>Atlanta, GA</t>
  </si>
  <si>
    <t>Rest of Georgia</t>
  </si>
  <si>
    <t>01202</t>
  </si>
  <si>
    <t>Hawaii/Guam</t>
  </si>
  <si>
    <t>05130</t>
  </si>
  <si>
    <t>Idaho</t>
  </si>
  <si>
    <t>00952</t>
  </si>
  <si>
    <t>16</t>
  </si>
  <si>
    <t>Chicago, IL</t>
  </si>
  <si>
    <t>12</t>
  </si>
  <si>
    <t>East St. Louis, IL</t>
  </si>
  <si>
    <t>15</t>
  </si>
  <si>
    <t>Suburban Chicago, IL</t>
  </si>
  <si>
    <t>Rest of Illinois</t>
  </si>
  <si>
    <t>00630</t>
  </si>
  <si>
    <t>Indiana</t>
  </si>
  <si>
    <t>05102</t>
  </si>
  <si>
    <t>Iowa</t>
  </si>
  <si>
    <t>05202</t>
  </si>
  <si>
    <t>Kansas</t>
  </si>
  <si>
    <t>00660</t>
  </si>
  <si>
    <t>Kentucky</t>
  </si>
  <si>
    <t>00528</t>
  </si>
  <si>
    <t>New Orleans, LA</t>
  </si>
  <si>
    <t>Rest of Louisiana</t>
  </si>
  <si>
    <t>14102</t>
  </si>
  <si>
    <t>Southern Maine</t>
  </si>
  <si>
    <t>Rest of Maine</t>
  </si>
  <si>
    <t>12302</t>
  </si>
  <si>
    <t>Baltimore/Surr. Cntys, MD</t>
  </si>
  <si>
    <t>Rest of Maryland</t>
  </si>
  <si>
    <t>14202</t>
  </si>
  <si>
    <t>Metropolitan Boston</t>
  </si>
  <si>
    <t>Rest of Massachusetts</t>
  </si>
  <si>
    <t>00953</t>
  </si>
  <si>
    <t>Detroit, MI</t>
  </si>
  <si>
    <t>Rest of Michigan</t>
  </si>
  <si>
    <t>00954</t>
  </si>
  <si>
    <t>Minnesota</t>
  </si>
  <si>
    <t>00512</t>
  </si>
  <si>
    <t>Mississippi</t>
  </si>
  <si>
    <t>05302</t>
  </si>
  <si>
    <t>02</t>
  </si>
  <si>
    <t>Metropolitan Kansas City, MO</t>
  </si>
  <si>
    <t>Metropolitan St Louis, MO</t>
  </si>
  <si>
    <t>Rest of Missouri</t>
  </si>
  <si>
    <t>03202</t>
  </si>
  <si>
    <t>Montana</t>
  </si>
  <si>
    <t>05402</t>
  </si>
  <si>
    <t>Nebraska</t>
  </si>
  <si>
    <t>01302</t>
  </si>
  <si>
    <t>Nevada</t>
  </si>
  <si>
    <t>14302</t>
  </si>
  <si>
    <t>40</t>
  </si>
  <si>
    <t>New Hampshire</t>
  </si>
  <si>
    <t>12402</t>
  </si>
  <si>
    <t>Northern NJ</t>
  </si>
  <si>
    <t>Rest of New Jersey</t>
  </si>
  <si>
    <t>04202</t>
  </si>
  <si>
    <t>New Mexico</t>
  </si>
  <si>
    <t>13202</t>
  </si>
  <si>
    <t>Manhattan, NY</t>
  </si>
  <si>
    <t>NYC Suburbs/Long I., NY</t>
  </si>
  <si>
    <t>Poughkpsie/N NYC Suburbs, NY</t>
  </si>
  <si>
    <t>13292</t>
  </si>
  <si>
    <t>Queens, NY</t>
  </si>
  <si>
    <t>13282</t>
  </si>
  <si>
    <t>Rest of New York</t>
  </si>
  <si>
    <t>05535</t>
  </si>
  <si>
    <t>North Carolina</t>
  </si>
  <si>
    <t>03302</t>
  </si>
  <si>
    <t>North Dakota</t>
  </si>
  <si>
    <t>00883</t>
  </si>
  <si>
    <t>Ohio</t>
  </si>
  <si>
    <t>04302</t>
  </si>
  <si>
    <t>Oklahoma</t>
  </si>
  <si>
    <t>00835</t>
  </si>
  <si>
    <t>Portland, OR</t>
  </si>
  <si>
    <t>Rest of Oregon</t>
  </si>
  <si>
    <t>12502</t>
  </si>
  <si>
    <t>Metropolitan Philadelphia, PA</t>
  </si>
  <si>
    <t>Rest of Pennsylvania</t>
  </si>
  <si>
    <t>09202</t>
  </si>
  <si>
    <t>20</t>
  </si>
  <si>
    <t>Puerto Rico</t>
  </si>
  <si>
    <t>14402</t>
  </si>
  <si>
    <t>Rhode Island</t>
  </si>
  <si>
    <t>00880</t>
  </si>
  <si>
    <t>South Carolina</t>
  </si>
  <si>
    <t>03402</t>
  </si>
  <si>
    <t>South Dakota</t>
  </si>
  <si>
    <t>10302</t>
  </si>
  <si>
    <t>35</t>
  </si>
  <si>
    <t>Tennessee</t>
  </si>
  <si>
    <t>04402</t>
  </si>
  <si>
    <t>31</t>
  </si>
  <si>
    <t>Austin, TX</t>
  </si>
  <si>
    <t>Beaumont, TX</t>
  </si>
  <si>
    <t>Brazoria, TX</t>
  </si>
  <si>
    <t>11</t>
  </si>
  <si>
    <t>Dallas, TX</t>
  </si>
  <si>
    <t>28</t>
  </si>
  <si>
    <t>Fort Worth, TX</t>
  </si>
  <si>
    <t>Galveston, TX</t>
  </si>
  <si>
    <t>Houston, TX</t>
  </si>
  <si>
    <t>Rest of Texas</t>
  </si>
  <si>
    <t>03502</t>
  </si>
  <si>
    <t>Utah</t>
  </si>
  <si>
    <t>14502</t>
  </si>
  <si>
    <t>50</t>
  </si>
  <si>
    <t>Vermont</t>
  </si>
  <si>
    <t>00904</t>
  </si>
  <si>
    <t>Virginia</t>
  </si>
  <si>
    <t>Virgin Islands</t>
  </si>
  <si>
    <t>00836</t>
  </si>
  <si>
    <t>Seattle (King Cnty), WA</t>
  </si>
  <si>
    <t>Rest of Washington</t>
  </si>
  <si>
    <t>00884</t>
  </si>
  <si>
    <t>West Virginia</t>
  </si>
  <si>
    <t>00951</t>
  </si>
  <si>
    <t>Wisconsin</t>
  </si>
  <si>
    <t>03602</t>
  </si>
  <si>
    <t>21</t>
  </si>
  <si>
    <t>Wyoming</t>
  </si>
  <si>
    <t>Carrier</t>
  </si>
  <si>
    <t>Locality</t>
  </si>
  <si>
    <t>State</t>
  </si>
  <si>
    <t>2010</t>
  </si>
  <si>
    <t>Change</t>
  </si>
  <si>
    <t>Anesthesia CF</t>
  </si>
  <si>
    <t xml:space="preserve"> </t>
  </si>
  <si>
    <t>% Change</t>
  </si>
  <si>
    <t>median</t>
  </si>
  <si>
    <t>mean</t>
  </si>
  <si>
    <t>max</t>
  </si>
  <si>
    <t>min</t>
  </si>
  <si>
    <t xml:space="preserve">Medicare Anesthesia Conversion Factors, 2010 and 2011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</si>
</sst>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9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39" fontId="20" fillId="0" borderId="10" xfId="0" applyNumberFormat="1" applyFont="1" applyBorder="1" applyAlignment="1">
      <alignment horizontal="center"/>
    </xf>
    <xf numFmtId="10" fontId="20" fillId="0" borderId="10" xfId="57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10" fontId="20" fillId="0" borderId="0" xfId="57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9" fontId="21" fillId="0" borderId="11" xfId="0" applyNumberFormat="1" applyFont="1" applyBorder="1" applyAlignment="1">
      <alignment horizontal="center"/>
    </xf>
    <xf numFmtId="10" fontId="20" fillId="0" borderId="0" xfId="0" applyNumberFormat="1" applyFont="1" applyBorder="1" applyAlignment="1">
      <alignment horizontal="center"/>
    </xf>
    <xf numFmtId="39" fontId="21" fillId="0" borderId="12" xfId="0" applyNumberFormat="1" applyFont="1" applyBorder="1" applyAlignment="1">
      <alignment horizontal="center"/>
    </xf>
    <xf numFmtId="10" fontId="20" fillId="0" borderId="13" xfId="57" applyNumberFormat="1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2" fontId="22" fillId="0" borderId="10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39" fontId="20" fillId="0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8.140625" style="1" bestFit="1" customWidth="1"/>
    <col min="2" max="2" width="8.7109375" style="1" bestFit="1" customWidth="1"/>
    <col min="3" max="3" width="31.7109375" style="28" bestFit="1" customWidth="1"/>
    <col min="4" max="4" width="7.7109375" style="4" customWidth="1"/>
    <col min="5" max="5" width="7.7109375" style="1" bestFit="1" customWidth="1"/>
    <col min="6" max="6" width="11.7109375" style="2" customWidth="1"/>
    <col min="7" max="7" width="11.7109375" style="3" bestFit="1" customWidth="1"/>
    <col min="8" max="16384" width="9.140625" style="5" customWidth="1"/>
  </cols>
  <sheetData>
    <row r="1" spans="1:7" s="16" customFormat="1" ht="15.75">
      <c r="A1" s="15" t="s">
        <v>181</v>
      </c>
      <c r="B1" s="15"/>
      <c r="C1" s="15"/>
      <c r="D1" s="15"/>
      <c r="E1" s="15"/>
      <c r="F1" s="15"/>
      <c r="G1" s="15"/>
    </row>
    <row r="2" spans="1:7" s="16" customFormat="1" ht="15.75">
      <c r="A2" s="17"/>
      <c r="B2" s="17"/>
      <c r="C2" s="25"/>
      <c r="D2" s="17"/>
      <c r="E2" s="17"/>
      <c r="F2" s="17"/>
      <c r="G2" s="17"/>
    </row>
    <row r="3" spans="1:7" ht="15.75" customHeight="1">
      <c r="A3" s="24"/>
      <c r="B3" s="23"/>
      <c r="C3" s="26"/>
      <c r="D3" s="33" t="s">
        <v>174</v>
      </c>
      <c r="E3" s="34"/>
      <c r="F3" s="18" t="s">
        <v>175</v>
      </c>
      <c r="G3" s="19" t="s">
        <v>175</v>
      </c>
    </row>
    <row r="4" spans="1:7" ht="15">
      <c r="A4" s="6" t="s">
        <v>169</v>
      </c>
      <c r="B4" s="6" t="s">
        <v>170</v>
      </c>
      <c r="C4" s="6" t="s">
        <v>171</v>
      </c>
      <c r="D4" s="7">
        <v>2011</v>
      </c>
      <c r="E4" s="22" t="s">
        <v>172</v>
      </c>
      <c r="F4" s="20" t="s">
        <v>173</v>
      </c>
      <c r="G4" s="8" t="s">
        <v>176</v>
      </c>
    </row>
    <row r="5" spans="1:7" ht="14.25">
      <c r="A5" s="9" t="s">
        <v>0</v>
      </c>
      <c r="B5" s="9" t="s">
        <v>1</v>
      </c>
      <c r="C5" s="27" t="s">
        <v>2</v>
      </c>
      <c r="D5" s="10">
        <v>19.88</v>
      </c>
      <c r="E5" s="10">
        <v>20.65</v>
      </c>
      <c r="F5" s="11">
        <f>SUM(D5-E5)</f>
        <v>-0.7699999999999996</v>
      </c>
      <c r="G5" s="21">
        <f aca="true" t="shared" si="0" ref="G5:G68">+F5/E5</f>
        <v>-0.03728813559322032</v>
      </c>
    </row>
    <row r="6" spans="1:7" ht="14.25">
      <c r="A6" s="9" t="s">
        <v>3</v>
      </c>
      <c r="B6" s="9" t="s">
        <v>4</v>
      </c>
      <c r="C6" s="27" t="s">
        <v>5</v>
      </c>
      <c r="D6" s="10">
        <v>28.85</v>
      </c>
      <c r="E6" s="10">
        <v>30.15</v>
      </c>
      <c r="F6" s="11">
        <f>SUM(D6-E6)</f>
        <v>-1.2999999999999972</v>
      </c>
      <c r="G6" s="12">
        <f t="shared" si="0"/>
        <v>-0.04311774461028183</v>
      </c>
    </row>
    <row r="7" spans="1:7" ht="14.25">
      <c r="A7" s="9" t="s">
        <v>6</v>
      </c>
      <c r="B7" s="9" t="s">
        <v>1</v>
      </c>
      <c r="C7" s="27" t="s">
        <v>7</v>
      </c>
      <c r="D7" s="10">
        <v>20.84</v>
      </c>
      <c r="E7" s="10">
        <v>21.26</v>
      </c>
      <c r="F7" s="11">
        <f>SUM(D7-E7)</f>
        <v>-0.4200000000000017</v>
      </c>
      <c r="G7" s="12">
        <f t="shared" si="0"/>
        <v>-0.01975540921919105</v>
      </c>
    </row>
    <row r="8" spans="1:7" ht="14.25">
      <c r="A8" s="9" t="s">
        <v>8</v>
      </c>
      <c r="B8" s="9" t="s">
        <v>9</v>
      </c>
      <c r="C8" s="27" t="s">
        <v>10</v>
      </c>
      <c r="D8" s="10">
        <v>19.79</v>
      </c>
      <c r="E8" s="10">
        <v>20.57</v>
      </c>
      <c r="F8" s="11">
        <f aca="true" t="shared" si="1" ref="F8:F71">SUM(D8-E8)</f>
        <v>-0.7800000000000011</v>
      </c>
      <c r="G8" s="12">
        <f t="shared" si="0"/>
        <v>-0.03791929995138557</v>
      </c>
    </row>
    <row r="9" spans="1:7" ht="14.25">
      <c r="A9" s="9" t="s">
        <v>11</v>
      </c>
      <c r="B9" s="9" t="s">
        <v>12</v>
      </c>
      <c r="C9" s="27" t="s">
        <v>13</v>
      </c>
      <c r="D9" s="10">
        <v>21.95</v>
      </c>
      <c r="E9" s="10">
        <v>22.5</v>
      </c>
      <c r="F9" s="11">
        <f t="shared" si="1"/>
        <v>-0.5500000000000007</v>
      </c>
      <c r="G9" s="12">
        <f t="shared" si="0"/>
        <v>-0.024444444444444477</v>
      </c>
    </row>
    <row r="10" spans="1:7" ht="14.25">
      <c r="A10" s="9" t="s">
        <v>11</v>
      </c>
      <c r="B10" s="9" t="s">
        <v>14</v>
      </c>
      <c r="C10" s="27" t="s">
        <v>15</v>
      </c>
      <c r="D10" s="10">
        <v>21.77</v>
      </c>
      <c r="E10" s="10">
        <v>22.52</v>
      </c>
      <c r="F10" s="11">
        <f t="shared" si="1"/>
        <v>-0.75</v>
      </c>
      <c r="G10" s="12">
        <f t="shared" si="0"/>
        <v>-0.03330373001776199</v>
      </c>
    </row>
    <row r="11" spans="1:7" ht="14.25">
      <c r="A11" s="9" t="s">
        <v>16</v>
      </c>
      <c r="B11" s="9" t="s">
        <v>17</v>
      </c>
      <c r="C11" s="27" t="s">
        <v>18</v>
      </c>
      <c r="D11" s="10">
        <v>21.45</v>
      </c>
      <c r="E11" s="10">
        <v>21.93</v>
      </c>
      <c r="F11" s="11">
        <f t="shared" si="1"/>
        <v>-0.4800000000000004</v>
      </c>
      <c r="G11" s="12">
        <f t="shared" si="0"/>
        <v>-0.02188782489740084</v>
      </c>
    </row>
    <row r="12" spans="1:7" ht="14.25">
      <c r="A12" s="9" t="s">
        <v>16</v>
      </c>
      <c r="B12" s="9" t="s">
        <v>19</v>
      </c>
      <c r="C12" s="27" t="s">
        <v>20</v>
      </c>
      <c r="D12" s="10">
        <v>21.75</v>
      </c>
      <c r="E12" s="10">
        <v>22.31</v>
      </c>
      <c r="F12" s="11">
        <f t="shared" si="1"/>
        <v>-0.5599999999999987</v>
      </c>
      <c r="G12" s="12">
        <f t="shared" si="0"/>
        <v>-0.025100851636037595</v>
      </c>
    </row>
    <row r="13" spans="1:7" ht="14.25">
      <c r="A13" s="9" t="s">
        <v>16</v>
      </c>
      <c r="B13" s="9" t="s">
        <v>21</v>
      </c>
      <c r="C13" s="27" t="s">
        <v>22</v>
      </c>
      <c r="D13" s="10">
        <v>22.29</v>
      </c>
      <c r="E13" s="10">
        <v>22.75</v>
      </c>
      <c r="F13" s="11">
        <f t="shared" si="1"/>
        <v>-0.46000000000000085</v>
      </c>
      <c r="G13" s="12">
        <f t="shared" si="0"/>
        <v>-0.020219780219780256</v>
      </c>
    </row>
    <row r="14" spans="1:7" ht="14.25">
      <c r="A14" s="9" t="s">
        <v>16</v>
      </c>
      <c r="B14" s="9" t="s">
        <v>23</v>
      </c>
      <c r="C14" s="27" t="s">
        <v>24</v>
      </c>
      <c r="D14" s="10">
        <v>22.36</v>
      </c>
      <c r="E14" s="10">
        <v>22.93</v>
      </c>
      <c r="F14" s="11">
        <f t="shared" si="1"/>
        <v>-0.5700000000000003</v>
      </c>
      <c r="G14" s="12">
        <f t="shared" si="0"/>
        <v>-0.024858264282599227</v>
      </c>
    </row>
    <row r="15" spans="1:7" ht="14.25">
      <c r="A15" s="9" t="s">
        <v>16</v>
      </c>
      <c r="B15" s="9" t="s">
        <v>25</v>
      </c>
      <c r="C15" s="27" t="s">
        <v>26</v>
      </c>
      <c r="D15" s="10">
        <v>22.19</v>
      </c>
      <c r="E15" s="10">
        <v>22.79</v>
      </c>
      <c r="F15" s="11">
        <f t="shared" si="1"/>
        <v>-0.5999999999999979</v>
      </c>
      <c r="G15" s="12">
        <f t="shared" si="0"/>
        <v>-0.02632733655111882</v>
      </c>
    </row>
    <row r="16" spans="1:7" ht="14.25">
      <c r="A16" s="9" t="s">
        <v>11</v>
      </c>
      <c r="B16" s="9" t="s">
        <v>27</v>
      </c>
      <c r="C16" s="27" t="s">
        <v>28</v>
      </c>
      <c r="D16" s="10">
        <v>21.650000000000002</v>
      </c>
      <c r="E16" s="10">
        <v>22.3</v>
      </c>
      <c r="F16" s="11">
        <f t="shared" si="1"/>
        <v>-0.6499999999999986</v>
      </c>
      <c r="G16" s="12">
        <f t="shared" si="0"/>
        <v>-0.029147982062780204</v>
      </c>
    </row>
    <row r="17" spans="1:7" ht="14.25">
      <c r="A17" s="9" t="s">
        <v>16</v>
      </c>
      <c r="B17" s="9" t="s">
        <v>29</v>
      </c>
      <c r="C17" s="27" t="s">
        <v>30</v>
      </c>
      <c r="D17" s="10">
        <v>20.67</v>
      </c>
      <c r="E17" s="10">
        <v>21.15</v>
      </c>
      <c r="F17" s="11">
        <f t="shared" si="1"/>
        <v>-0.4799999999999969</v>
      </c>
      <c r="G17" s="12">
        <f t="shared" si="0"/>
        <v>-0.02269503546099276</v>
      </c>
    </row>
    <row r="18" spans="1:7" ht="14.25">
      <c r="A18" s="9" t="s">
        <v>31</v>
      </c>
      <c r="B18" s="9" t="s">
        <v>4</v>
      </c>
      <c r="C18" s="27" t="s">
        <v>32</v>
      </c>
      <c r="D18" s="10">
        <v>20.580000000000002</v>
      </c>
      <c r="E18" s="10">
        <v>21.02</v>
      </c>
      <c r="F18" s="11">
        <f t="shared" si="1"/>
        <v>-0.4399999999999977</v>
      </c>
      <c r="G18" s="12">
        <f t="shared" si="0"/>
        <v>-0.020932445290199702</v>
      </c>
    </row>
    <row r="19" spans="1:7" ht="14.25">
      <c r="A19" s="9" t="s">
        <v>33</v>
      </c>
      <c r="B19" s="9" t="s">
        <v>1</v>
      </c>
      <c r="C19" s="27" t="s">
        <v>34</v>
      </c>
      <c r="D19" s="10">
        <v>22.21</v>
      </c>
      <c r="E19" s="10">
        <v>22.64</v>
      </c>
      <c r="F19" s="11">
        <f t="shared" si="1"/>
        <v>-0.4299999999999997</v>
      </c>
      <c r="G19" s="12">
        <f t="shared" si="0"/>
        <v>-0.0189929328621908</v>
      </c>
    </row>
    <row r="20" spans="1:7" ht="14.25">
      <c r="A20" s="9" t="s">
        <v>35</v>
      </c>
      <c r="B20" s="9" t="s">
        <v>4</v>
      </c>
      <c r="C20" s="27" t="s">
        <v>36</v>
      </c>
      <c r="D20" s="10">
        <v>22.59</v>
      </c>
      <c r="E20" s="10">
        <v>22.95</v>
      </c>
      <c r="F20" s="11">
        <f t="shared" si="1"/>
        <v>-0.35999999999999943</v>
      </c>
      <c r="G20" s="12">
        <f t="shared" si="0"/>
        <v>-0.015686274509803897</v>
      </c>
    </row>
    <row r="21" spans="1:7" ht="14.25">
      <c r="A21" s="9" t="s">
        <v>37</v>
      </c>
      <c r="B21" s="9" t="s">
        <v>4</v>
      </c>
      <c r="C21" s="27" t="s">
        <v>38</v>
      </c>
      <c r="D21" s="10">
        <v>20.75</v>
      </c>
      <c r="E21" s="10">
        <v>21.39</v>
      </c>
      <c r="F21" s="11">
        <f t="shared" si="1"/>
        <v>-0.6400000000000006</v>
      </c>
      <c r="G21" s="12">
        <f t="shared" si="0"/>
        <v>-0.029920523609163186</v>
      </c>
    </row>
    <row r="22" spans="1:7" ht="14.25">
      <c r="A22" s="9" t="s">
        <v>39</v>
      </c>
      <c r="B22" s="9" t="s">
        <v>17</v>
      </c>
      <c r="C22" s="27" t="s">
        <v>40</v>
      </c>
      <c r="D22" s="10">
        <v>23.240000000000002</v>
      </c>
      <c r="E22" s="10">
        <v>23.48</v>
      </c>
      <c r="F22" s="11">
        <f t="shared" si="1"/>
        <v>-0.23999999999999844</v>
      </c>
      <c r="G22" s="12">
        <f t="shared" si="0"/>
        <v>-0.010221465076660921</v>
      </c>
    </row>
    <row r="23" spans="1:7" ht="14.25">
      <c r="A23" s="9" t="s">
        <v>39</v>
      </c>
      <c r="B23" s="9" t="s">
        <v>41</v>
      </c>
      <c r="C23" s="27" t="s">
        <v>42</v>
      </c>
      <c r="D23" s="29">
        <v>24.96</v>
      </c>
      <c r="E23" s="29">
        <v>24.96</v>
      </c>
      <c r="F23" s="30"/>
      <c r="G23" s="12">
        <f t="shared" si="0"/>
        <v>0</v>
      </c>
    </row>
    <row r="24" spans="1:7" ht="14.25">
      <c r="A24" s="9" t="s">
        <v>39</v>
      </c>
      <c r="B24" s="9" t="s">
        <v>29</v>
      </c>
      <c r="C24" s="27" t="s">
        <v>43</v>
      </c>
      <c r="D24" s="10">
        <v>22.17</v>
      </c>
      <c r="E24" s="10">
        <v>22.58</v>
      </c>
      <c r="F24" s="11">
        <f t="shared" si="1"/>
        <v>-0.4099999999999966</v>
      </c>
      <c r="G24" s="12">
        <f t="shared" si="0"/>
        <v>-0.018157661647475492</v>
      </c>
    </row>
    <row r="25" spans="1:7" ht="14.25">
      <c r="A25" s="9" t="s">
        <v>44</v>
      </c>
      <c r="B25" s="9" t="s">
        <v>4</v>
      </c>
      <c r="C25" s="27" t="s">
        <v>45</v>
      </c>
      <c r="D25" s="10">
        <v>20.95</v>
      </c>
      <c r="E25" s="10">
        <v>21.52</v>
      </c>
      <c r="F25" s="11">
        <f t="shared" si="1"/>
        <v>-0.5700000000000003</v>
      </c>
      <c r="G25" s="12">
        <f t="shared" si="0"/>
        <v>-0.026486988847583656</v>
      </c>
    </row>
    <row r="26" spans="1:7" ht="14.25">
      <c r="A26" s="9" t="s">
        <v>44</v>
      </c>
      <c r="B26" s="9" t="s">
        <v>29</v>
      </c>
      <c r="C26" s="27" t="s">
        <v>46</v>
      </c>
      <c r="D26" s="10">
        <v>20.66</v>
      </c>
      <c r="E26" s="10">
        <v>21.18</v>
      </c>
      <c r="F26" s="11">
        <f t="shared" si="1"/>
        <v>-0.5199999999999996</v>
      </c>
      <c r="G26" s="12">
        <f t="shared" si="0"/>
        <v>-0.024551463644948045</v>
      </c>
    </row>
    <row r="27" spans="1:7" ht="14.25">
      <c r="A27" s="9" t="s">
        <v>47</v>
      </c>
      <c r="B27" s="9" t="s">
        <v>4</v>
      </c>
      <c r="C27" s="27" t="s">
        <v>48</v>
      </c>
      <c r="D27" s="10">
        <v>21.01</v>
      </c>
      <c r="E27" s="10">
        <v>21.44</v>
      </c>
      <c r="F27" s="11">
        <f t="shared" si="1"/>
        <v>-0.4299999999999997</v>
      </c>
      <c r="G27" s="12">
        <f t="shared" si="0"/>
        <v>-0.020055970149253716</v>
      </c>
    </row>
    <row r="28" spans="1:7" ht="14.25">
      <c r="A28" s="9" t="s">
        <v>49</v>
      </c>
      <c r="B28" s="9" t="s">
        <v>1</v>
      </c>
      <c r="C28" s="27" t="s">
        <v>50</v>
      </c>
      <c r="D28" s="10">
        <v>20.09</v>
      </c>
      <c r="E28" s="10">
        <v>20.76</v>
      </c>
      <c r="F28" s="11">
        <f t="shared" si="1"/>
        <v>-0.6700000000000017</v>
      </c>
      <c r="G28" s="12">
        <f t="shared" si="0"/>
        <v>-0.032273603082851716</v>
      </c>
    </row>
    <row r="29" spans="1:7" ht="14.25">
      <c r="A29" s="9" t="s">
        <v>51</v>
      </c>
      <c r="B29" s="9" t="s">
        <v>52</v>
      </c>
      <c r="C29" s="27" t="s">
        <v>53</v>
      </c>
      <c r="D29" s="10">
        <v>23.55</v>
      </c>
      <c r="E29" s="10">
        <v>23.6</v>
      </c>
      <c r="F29" s="11">
        <f t="shared" si="1"/>
        <v>-0.05000000000000071</v>
      </c>
      <c r="G29" s="12">
        <f t="shared" si="0"/>
        <v>-0.00211864406779664</v>
      </c>
    </row>
    <row r="30" spans="1:7" ht="14.25">
      <c r="A30" s="9" t="s">
        <v>51</v>
      </c>
      <c r="B30" s="9" t="s">
        <v>54</v>
      </c>
      <c r="C30" s="27" t="s">
        <v>55</v>
      </c>
      <c r="D30" s="10">
        <v>22.54</v>
      </c>
      <c r="E30" s="10">
        <v>22.66</v>
      </c>
      <c r="F30" s="11">
        <f t="shared" si="1"/>
        <v>-0.120000000000001</v>
      </c>
      <c r="G30" s="12">
        <f t="shared" si="0"/>
        <v>-0.005295675198587864</v>
      </c>
    </row>
    <row r="31" spans="1:7" ht="14.25">
      <c r="A31" s="9" t="s">
        <v>51</v>
      </c>
      <c r="B31" s="9" t="s">
        <v>56</v>
      </c>
      <c r="C31" s="27" t="s">
        <v>57</v>
      </c>
      <c r="D31" s="10">
        <v>22.79</v>
      </c>
      <c r="E31" s="10">
        <v>22.97</v>
      </c>
      <c r="F31" s="11">
        <f t="shared" si="1"/>
        <v>-0.17999999999999972</v>
      </c>
      <c r="G31" s="12">
        <f t="shared" si="0"/>
        <v>-0.007836308228123628</v>
      </c>
    </row>
    <row r="32" spans="1:7" ht="14.25">
      <c r="A32" s="9" t="s">
        <v>51</v>
      </c>
      <c r="B32" s="9" t="s">
        <v>29</v>
      </c>
      <c r="C32" s="27" t="s">
        <v>58</v>
      </c>
      <c r="D32" s="10">
        <v>21.400000000000002</v>
      </c>
      <c r="E32" s="10">
        <v>21.76</v>
      </c>
      <c r="F32" s="11">
        <f t="shared" si="1"/>
        <v>-0.35999999999999943</v>
      </c>
      <c r="G32" s="12">
        <f t="shared" si="0"/>
        <v>-0.016544117647058796</v>
      </c>
    </row>
    <row r="33" spans="1:7" ht="14.25">
      <c r="A33" s="9" t="s">
        <v>59</v>
      </c>
      <c r="B33" s="9" t="s">
        <v>1</v>
      </c>
      <c r="C33" s="27" t="s">
        <v>60</v>
      </c>
      <c r="D33" s="10">
        <v>20.19</v>
      </c>
      <c r="E33" s="10">
        <v>20.88</v>
      </c>
      <c r="F33" s="11">
        <f t="shared" si="1"/>
        <v>-0.6899999999999977</v>
      </c>
      <c r="G33" s="12">
        <f t="shared" si="0"/>
        <v>-0.03304597701149414</v>
      </c>
    </row>
    <row r="34" spans="1:7" ht="14.25">
      <c r="A34" s="9" t="s">
        <v>61</v>
      </c>
      <c r="B34" s="9" t="s">
        <v>1</v>
      </c>
      <c r="C34" s="27" t="s">
        <v>62</v>
      </c>
      <c r="D34" s="10">
        <v>19.82</v>
      </c>
      <c r="E34" s="10">
        <v>20.58</v>
      </c>
      <c r="F34" s="11">
        <f t="shared" si="1"/>
        <v>-0.759999999999998</v>
      </c>
      <c r="G34" s="12">
        <f t="shared" si="0"/>
        <v>-0.03692905733722051</v>
      </c>
    </row>
    <row r="35" spans="1:7" ht="14.25">
      <c r="A35" s="9" t="s">
        <v>63</v>
      </c>
      <c r="B35" s="9" t="s">
        <v>1</v>
      </c>
      <c r="C35" s="27" t="s">
        <v>64</v>
      </c>
      <c r="D35" s="10">
        <v>20.41</v>
      </c>
      <c r="E35" s="10">
        <v>20.77</v>
      </c>
      <c r="F35" s="11">
        <f t="shared" si="1"/>
        <v>-0.35999999999999943</v>
      </c>
      <c r="G35" s="12">
        <f t="shared" si="0"/>
        <v>-0.017332691381800647</v>
      </c>
    </row>
    <row r="36" spans="1:7" ht="14.25">
      <c r="A36" s="9" t="s">
        <v>65</v>
      </c>
      <c r="B36" s="9" t="s">
        <v>1</v>
      </c>
      <c r="C36" s="27" t="s">
        <v>66</v>
      </c>
      <c r="D36" s="10">
        <v>20.3</v>
      </c>
      <c r="E36" s="10">
        <v>20.89</v>
      </c>
      <c r="F36" s="11">
        <f t="shared" si="1"/>
        <v>-0.5899999999999999</v>
      </c>
      <c r="G36" s="12">
        <f t="shared" si="0"/>
        <v>-0.02824317855433221</v>
      </c>
    </row>
    <row r="37" spans="1:7" ht="14.25">
      <c r="A37" s="9" t="s">
        <v>67</v>
      </c>
      <c r="B37" s="9" t="s">
        <v>4</v>
      </c>
      <c r="C37" s="27" t="s">
        <v>68</v>
      </c>
      <c r="D37" s="10">
        <v>20.97</v>
      </c>
      <c r="E37" s="10">
        <v>21.6</v>
      </c>
      <c r="F37" s="11">
        <f t="shared" si="1"/>
        <v>-0.6300000000000026</v>
      </c>
      <c r="G37" s="12">
        <f t="shared" si="0"/>
        <v>-0.02916666666666678</v>
      </c>
    </row>
    <row r="38" spans="1:7" ht="14.25">
      <c r="A38" s="9" t="s">
        <v>67</v>
      </c>
      <c r="B38" s="9" t="s">
        <v>29</v>
      </c>
      <c r="C38" s="27" t="s">
        <v>69</v>
      </c>
      <c r="D38" s="10">
        <v>20.53</v>
      </c>
      <c r="E38" s="10">
        <v>21.27</v>
      </c>
      <c r="F38" s="11">
        <f t="shared" si="1"/>
        <v>-0.7399999999999984</v>
      </c>
      <c r="G38" s="12">
        <f t="shared" si="0"/>
        <v>-0.03479078514339438</v>
      </c>
    </row>
    <row r="39" spans="1:7" ht="14.25">
      <c r="A39" s="9" t="s">
        <v>70</v>
      </c>
      <c r="B39" s="9" t="s">
        <v>17</v>
      </c>
      <c r="C39" s="27" t="s">
        <v>71</v>
      </c>
      <c r="D39" s="10">
        <v>20.35</v>
      </c>
      <c r="E39" s="10">
        <v>20.87</v>
      </c>
      <c r="F39" s="11">
        <f t="shared" si="1"/>
        <v>-0.5199999999999996</v>
      </c>
      <c r="G39" s="12">
        <f t="shared" si="0"/>
        <v>-0.024916147580258723</v>
      </c>
    </row>
    <row r="40" spans="1:7" ht="14.25">
      <c r="A40" s="9" t="s">
        <v>70</v>
      </c>
      <c r="B40" s="9" t="s">
        <v>29</v>
      </c>
      <c r="C40" s="27" t="s">
        <v>72</v>
      </c>
      <c r="D40" s="10">
        <v>20.12</v>
      </c>
      <c r="E40" s="10">
        <v>20.69</v>
      </c>
      <c r="F40" s="11">
        <f t="shared" si="1"/>
        <v>-0.5700000000000003</v>
      </c>
      <c r="G40" s="12">
        <f t="shared" si="0"/>
        <v>-0.027549540840985997</v>
      </c>
    </row>
    <row r="41" spans="1:7" ht="14.25">
      <c r="A41" s="9" t="s">
        <v>73</v>
      </c>
      <c r="B41" s="9" t="s">
        <v>4</v>
      </c>
      <c r="C41" s="27" t="s">
        <v>74</v>
      </c>
      <c r="D41" s="10">
        <v>21.87</v>
      </c>
      <c r="E41" s="10">
        <v>22.04</v>
      </c>
      <c r="F41" s="11">
        <f t="shared" si="1"/>
        <v>-0.16999999999999815</v>
      </c>
      <c r="G41" s="12">
        <f t="shared" si="0"/>
        <v>-0.007713248638838392</v>
      </c>
    </row>
    <row r="42" spans="1:7" ht="14.25">
      <c r="A42" s="9" t="s">
        <v>73</v>
      </c>
      <c r="B42" s="9" t="s">
        <v>29</v>
      </c>
      <c r="C42" s="27" t="s">
        <v>75</v>
      </c>
      <c r="D42" s="10">
        <v>20.990000000000002</v>
      </c>
      <c r="E42" s="10">
        <v>21.36</v>
      </c>
      <c r="F42" s="11">
        <f t="shared" si="1"/>
        <v>-0.36999999999999744</v>
      </c>
      <c r="G42" s="12">
        <f t="shared" si="0"/>
        <v>-0.017322097378277033</v>
      </c>
    </row>
    <row r="43" spans="1:7" ht="14.25">
      <c r="A43" s="9" t="s">
        <v>76</v>
      </c>
      <c r="B43" s="9" t="s">
        <v>4</v>
      </c>
      <c r="C43" s="27" t="s">
        <v>77</v>
      </c>
      <c r="D43" s="10">
        <v>21.64</v>
      </c>
      <c r="E43" s="10">
        <v>22.4</v>
      </c>
      <c r="F43" s="11">
        <f t="shared" si="1"/>
        <v>-0.759999999999998</v>
      </c>
      <c r="G43" s="12">
        <f t="shared" si="0"/>
        <v>-0.03392857142857134</v>
      </c>
    </row>
    <row r="44" spans="1:7" ht="14.25">
      <c r="A44" s="9" t="s">
        <v>76</v>
      </c>
      <c r="B44" s="9" t="s">
        <v>29</v>
      </c>
      <c r="C44" s="27" t="s">
        <v>78</v>
      </c>
      <c r="D44" s="10">
        <v>21.07</v>
      </c>
      <c r="E44" s="10">
        <v>21.58</v>
      </c>
      <c r="F44" s="11">
        <f t="shared" si="1"/>
        <v>-0.509999999999998</v>
      </c>
      <c r="G44" s="12">
        <f t="shared" si="0"/>
        <v>-0.023632993512511493</v>
      </c>
    </row>
    <row r="45" spans="1:7" ht="14.25">
      <c r="A45" s="9" t="s">
        <v>79</v>
      </c>
      <c r="B45" s="9" t="s">
        <v>4</v>
      </c>
      <c r="C45" s="27" t="s">
        <v>80</v>
      </c>
      <c r="D45" s="10">
        <v>23.19</v>
      </c>
      <c r="E45" s="10">
        <v>23.65</v>
      </c>
      <c r="F45" s="11">
        <f t="shared" si="1"/>
        <v>-0.4599999999999973</v>
      </c>
      <c r="G45" s="12">
        <f t="shared" si="0"/>
        <v>-0.019450317124735616</v>
      </c>
    </row>
    <row r="46" spans="1:7" ht="14.25">
      <c r="A46" s="9" t="s">
        <v>79</v>
      </c>
      <c r="B46" s="9" t="s">
        <v>29</v>
      </c>
      <c r="C46" s="27" t="s">
        <v>81</v>
      </c>
      <c r="D46" s="10">
        <v>21.080000000000002</v>
      </c>
      <c r="E46" s="10">
        <v>21.61</v>
      </c>
      <c r="F46" s="11">
        <f t="shared" si="1"/>
        <v>-0.5299999999999976</v>
      </c>
      <c r="G46" s="12">
        <f t="shared" si="0"/>
        <v>-0.024525682554372864</v>
      </c>
    </row>
    <row r="47" spans="1:7" ht="14.25">
      <c r="A47" s="9" t="s">
        <v>82</v>
      </c>
      <c r="B47" s="9" t="s">
        <v>1</v>
      </c>
      <c r="C47" s="27" t="s">
        <v>83</v>
      </c>
      <c r="D47" s="10">
        <v>19.650000000000002</v>
      </c>
      <c r="E47" s="10">
        <v>20.42</v>
      </c>
      <c r="F47" s="11">
        <f t="shared" si="1"/>
        <v>-0.7699999999999996</v>
      </c>
      <c r="G47" s="12">
        <f t="shared" si="0"/>
        <v>-0.037708129285014665</v>
      </c>
    </row>
    <row r="48" spans="1:7" ht="14.25">
      <c r="A48" s="9" t="s">
        <v>84</v>
      </c>
      <c r="B48" s="9" t="s">
        <v>1</v>
      </c>
      <c r="C48" s="27" t="s">
        <v>85</v>
      </c>
      <c r="D48" s="10">
        <v>20.44</v>
      </c>
      <c r="E48" s="10">
        <v>21.12</v>
      </c>
      <c r="F48" s="11">
        <f t="shared" si="1"/>
        <v>-0.6799999999999997</v>
      </c>
      <c r="G48" s="12">
        <f t="shared" si="0"/>
        <v>-0.03219696969696968</v>
      </c>
    </row>
    <row r="49" spans="1:7" ht="14.25">
      <c r="A49" s="9" t="s">
        <v>86</v>
      </c>
      <c r="B49" s="9" t="s">
        <v>87</v>
      </c>
      <c r="C49" s="27" t="s">
        <v>88</v>
      </c>
      <c r="D49" s="10">
        <v>21.36</v>
      </c>
      <c r="E49" s="10">
        <v>21.79</v>
      </c>
      <c r="F49" s="11">
        <f t="shared" si="1"/>
        <v>-0.4299999999999997</v>
      </c>
      <c r="G49" s="12">
        <f t="shared" si="0"/>
        <v>-0.01973382285452041</v>
      </c>
    </row>
    <row r="50" spans="1:7" ht="14.25">
      <c r="A50" s="9" t="s">
        <v>86</v>
      </c>
      <c r="B50" s="9" t="s">
        <v>4</v>
      </c>
      <c r="C50" s="27" t="s">
        <v>89</v>
      </c>
      <c r="D50" s="10">
        <v>21.080000000000002</v>
      </c>
      <c r="E50" s="10">
        <v>21.6</v>
      </c>
      <c r="F50" s="11">
        <f t="shared" si="1"/>
        <v>-0.5199999999999996</v>
      </c>
      <c r="G50" s="12">
        <f t="shared" si="0"/>
        <v>-0.024074074074074053</v>
      </c>
    </row>
    <row r="51" spans="1:7" ht="14.25">
      <c r="A51" s="9" t="s">
        <v>86</v>
      </c>
      <c r="B51" s="9" t="s">
        <v>29</v>
      </c>
      <c r="C51" s="27" t="s">
        <v>90</v>
      </c>
      <c r="D51" s="10">
        <v>20.82</v>
      </c>
      <c r="E51" s="10">
        <v>21.36</v>
      </c>
      <c r="F51" s="11">
        <f t="shared" si="1"/>
        <v>-0.5399999999999991</v>
      </c>
      <c r="G51" s="12">
        <f t="shared" si="0"/>
        <v>-0.025280898876404456</v>
      </c>
    </row>
    <row r="52" spans="1:7" ht="14.25">
      <c r="A52" s="9" t="s">
        <v>91</v>
      </c>
      <c r="B52" s="9" t="s">
        <v>4</v>
      </c>
      <c r="C52" s="27" t="s">
        <v>92</v>
      </c>
      <c r="D52" s="10">
        <v>20.84</v>
      </c>
      <c r="E52" s="10">
        <v>20.91</v>
      </c>
      <c r="F52" s="11">
        <f t="shared" si="1"/>
        <v>-0.07000000000000028</v>
      </c>
      <c r="G52" s="12">
        <f t="shared" si="0"/>
        <v>-0.0033476805356288993</v>
      </c>
    </row>
    <row r="53" spans="1:7" ht="14.25">
      <c r="A53" s="9" t="s">
        <v>93</v>
      </c>
      <c r="B53" s="9" t="s">
        <v>1</v>
      </c>
      <c r="C53" s="27" t="s">
        <v>94</v>
      </c>
      <c r="D53" s="10">
        <v>19.54</v>
      </c>
      <c r="E53" s="10">
        <v>20.32</v>
      </c>
      <c r="F53" s="11">
        <f t="shared" si="1"/>
        <v>-0.7800000000000011</v>
      </c>
      <c r="G53" s="12">
        <f t="shared" si="0"/>
        <v>-0.0383858267716536</v>
      </c>
    </row>
    <row r="54" spans="1:7" ht="14.25">
      <c r="A54" s="9" t="s">
        <v>95</v>
      </c>
      <c r="B54" s="9" t="s">
        <v>1</v>
      </c>
      <c r="C54" s="27" t="s">
        <v>96</v>
      </c>
      <c r="D54" s="10">
        <v>21.45</v>
      </c>
      <c r="E54" s="10">
        <v>21.79</v>
      </c>
      <c r="F54" s="11">
        <f t="shared" si="1"/>
        <v>-0.33999999999999986</v>
      </c>
      <c r="G54" s="12">
        <f t="shared" si="0"/>
        <v>-0.015603487838458002</v>
      </c>
    </row>
    <row r="55" spans="1:7" ht="14.25">
      <c r="A55" s="9" t="s">
        <v>97</v>
      </c>
      <c r="B55" s="9" t="s">
        <v>98</v>
      </c>
      <c r="C55" s="27" t="s">
        <v>99</v>
      </c>
      <c r="D55" s="10">
        <v>20.54</v>
      </c>
      <c r="E55" s="10">
        <v>20.86</v>
      </c>
      <c r="F55" s="11">
        <f t="shared" si="1"/>
        <v>-0.3200000000000003</v>
      </c>
      <c r="G55" s="12">
        <f t="shared" si="0"/>
        <v>-0.015340364333652939</v>
      </c>
    </row>
    <row r="56" spans="1:7" ht="14.25">
      <c r="A56" s="9" t="s">
        <v>100</v>
      </c>
      <c r="B56" s="9" t="s">
        <v>4</v>
      </c>
      <c r="C56" s="27" t="s">
        <v>101</v>
      </c>
      <c r="D56" s="10">
        <v>22.6</v>
      </c>
      <c r="E56" s="10">
        <v>23.28</v>
      </c>
      <c r="F56" s="11">
        <f t="shared" si="1"/>
        <v>-0.6799999999999997</v>
      </c>
      <c r="G56" s="12">
        <f t="shared" si="0"/>
        <v>-0.029209621993127134</v>
      </c>
    </row>
    <row r="57" spans="1:7" ht="14.25">
      <c r="A57" s="9" t="s">
        <v>100</v>
      </c>
      <c r="B57" s="9" t="s">
        <v>29</v>
      </c>
      <c r="C57" s="27" t="s">
        <v>102</v>
      </c>
      <c r="D57" s="10">
        <v>22.05</v>
      </c>
      <c r="E57" s="10">
        <v>22.78</v>
      </c>
      <c r="F57" s="11">
        <f t="shared" si="1"/>
        <v>-0.7300000000000004</v>
      </c>
      <c r="G57" s="12">
        <f t="shared" si="0"/>
        <v>-0.03204565408252855</v>
      </c>
    </row>
    <row r="58" spans="1:7" ht="14.25">
      <c r="A58" s="9" t="s">
        <v>103</v>
      </c>
      <c r="B58" s="9" t="s">
        <v>21</v>
      </c>
      <c r="C58" s="27" t="s">
        <v>104</v>
      </c>
      <c r="D58" s="10">
        <v>21</v>
      </c>
      <c r="E58" s="10">
        <v>21.59</v>
      </c>
      <c r="F58" s="11">
        <f t="shared" si="1"/>
        <v>-0.5899999999999999</v>
      </c>
      <c r="G58" s="12">
        <f t="shared" si="0"/>
        <v>-0.027327466419638714</v>
      </c>
    </row>
    <row r="59" spans="1:7" ht="14.25">
      <c r="A59" s="9" t="s">
        <v>105</v>
      </c>
      <c r="B59" s="9" t="s">
        <v>4</v>
      </c>
      <c r="C59" s="27" t="s">
        <v>106</v>
      </c>
      <c r="D59" s="10">
        <v>23.07</v>
      </c>
      <c r="E59" s="10">
        <v>23.4</v>
      </c>
      <c r="F59" s="11">
        <f t="shared" si="1"/>
        <v>-0.3299999999999983</v>
      </c>
      <c r="G59" s="12">
        <f t="shared" si="0"/>
        <v>-0.01410256410256403</v>
      </c>
    </row>
    <row r="60" spans="1:7" ht="14.25">
      <c r="A60" s="9" t="s">
        <v>105</v>
      </c>
      <c r="B60" s="9" t="s">
        <v>87</v>
      </c>
      <c r="C60" s="27" t="s">
        <v>107</v>
      </c>
      <c r="D60" s="10">
        <v>23.26</v>
      </c>
      <c r="E60" s="10">
        <v>23.49</v>
      </c>
      <c r="F60" s="11">
        <f t="shared" si="1"/>
        <v>-0.22999999999999687</v>
      </c>
      <c r="G60" s="12">
        <f t="shared" si="0"/>
        <v>-0.009791400595998164</v>
      </c>
    </row>
    <row r="61" spans="1:7" ht="14.25">
      <c r="A61" s="9" t="s">
        <v>105</v>
      </c>
      <c r="B61" s="9" t="s">
        <v>17</v>
      </c>
      <c r="C61" s="27" t="s">
        <v>108</v>
      </c>
      <c r="D61" s="10">
        <v>21.36</v>
      </c>
      <c r="E61" s="10">
        <v>21.73</v>
      </c>
      <c r="F61" s="11">
        <f t="shared" si="1"/>
        <v>-0.370000000000001</v>
      </c>
      <c r="G61" s="12">
        <f t="shared" si="0"/>
        <v>-0.01702715140358955</v>
      </c>
    </row>
    <row r="62" spans="1:7" ht="14.25">
      <c r="A62" s="9" t="s">
        <v>109</v>
      </c>
      <c r="B62" s="9" t="s">
        <v>41</v>
      </c>
      <c r="C62" s="27" t="s">
        <v>110</v>
      </c>
      <c r="D62" s="31">
        <v>23.13</v>
      </c>
      <c r="E62" s="31">
        <v>23.01</v>
      </c>
      <c r="F62" s="32"/>
      <c r="G62" s="12">
        <f t="shared" si="0"/>
        <v>0</v>
      </c>
    </row>
    <row r="63" spans="1:7" ht="14.25">
      <c r="A63" s="9" t="s">
        <v>111</v>
      </c>
      <c r="B63" s="9" t="s">
        <v>29</v>
      </c>
      <c r="C63" s="27" t="s">
        <v>112</v>
      </c>
      <c r="D63" s="10">
        <v>20</v>
      </c>
      <c r="E63" s="10">
        <v>20.62</v>
      </c>
      <c r="F63" s="11">
        <f t="shared" si="1"/>
        <v>-0.620000000000001</v>
      </c>
      <c r="G63" s="12">
        <f t="shared" si="0"/>
        <v>-0.030067895247332735</v>
      </c>
    </row>
    <row r="64" spans="1:7" ht="14.25">
      <c r="A64" s="9" t="s">
        <v>113</v>
      </c>
      <c r="B64" s="9" t="s">
        <v>1</v>
      </c>
      <c r="C64" s="27" t="s">
        <v>114</v>
      </c>
      <c r="D64" s="10">
        <v>20.31</v>
      </c>
      <c r="E64" s="10">
        <v>20.94</v>
      </c>
      <c r="F64" s="11">
        <f t="shared" si="1"/>
        <v>-0.6300000000000026</v>
      </c>
      <c r="G64" s="12">
        <f t="shared" si="0"/>
        <v>-0.03008595988538694</v>
      </c>
    </row>
    <row r="65" spans="1:7" ht="14.25">
      <c r="A65" s="9" t="s">
        <v>115</v>
      </c>
      <c r="B65" s="9" t="s">
        <v>4</v>
      </c>
      <c r="C65" s="27" t="s">
        <v>116</v>
      </c>
      <c r="D65" s="10">
        <v>20.03</v>
      </c>
      <c r="E65" s="10">
        <v>20.48</v>
      </c>
      <c r="F65" s="11">
        <f t="shared" si="1"/>
        <v>-0.4499999999999993</v>
      </c>
      <c r="G65" s="12">
        <f t="shared" si="0"/>
        <v>-0.021972656249999965</v>
      </c>
    </row>
    <row r="66" spans="1:7" ht="14.25">
      <c r="A66" s="9" t="s">
        <v>117</v>
      </c>
      <c r="B66" s="9" t="s">
        <v>1</v>
      </c>
      <c r="C66" s="27" t="s">
        <v>118</v>
      </c>
      <c r="D66" s="10">
        <v>21.37</v>
      </c>
      <c r="E66" s="10">
        <v>21.83</v>
      </c>
      <c r="F66" s="11">
        <f t="shared" si="1"/>
        <v>-0.4599999999999973</v>
      </c>
      <c r="G66" s="12">
        <f t="shared" si="0"/>
        <v>-0.021071919377004002</v>
      </c>
    </row>
    <row r="67" spans="1:7" ht="14.25">
      <c r="A67" s="9" t="s">
        <v>119</v>
      </c>
      <c r="B67" s="9" t="s">
        <v>1</v>
      </c>
      <c r="C67" s="27" t="s">
        <v>120</v>
      </c>
      <c r="D67" s="10">
        <v>20.23</v>
      </c>
      <c r="E67" s="10">
        <v>20.84</v>
      </c>
      <c r="F67" s="11">
        <f t="shared" si="1"/>
        <v>-0.6099999999999994</v>
      </c>
      <c r="G67" s="12">
        <f t="shared" si="0"/>
        <v>-0.029270633397312833</v>
      </c>
    </row>
    <row r="68" spans="1:7" ht="14.25">
      <c r="A68" s="9" t="s">
        <v>121</v>
      </c>
      <c r="B68" s="9" t="s">
        <v>4</v>
      </c>
      <c r="C68" s="27" t="s">
        <v>122</v>
      </c>
      <c r="D68" s="10">
        <v>20.29</v>
      </c>
      <c r="E68" s="10">
        <v>20.85</v>
      </c>
      <c r="F68" s="11">
        <f t="shared" si="1"/>
        <v>-0.5600000000000023</v>
      </c>
      <c r="G68" s="12">
        <f t="shared" si="0"/>
        <v>-0.026858513189448548</v>
      </c>
    </row>
    <row r="69" spans="1:7" ht="14.25">
      <c r="A69" s="9" t="s">
        <v>121</v>
      </c>
      <c r="B69" s="9" t="s">
        <v>29</v>
      </c>
      <c r="C69" s="27" t="s">
        <v>123</v>
      </c>
      <c r="D69" s="10">
        <v>20.1</v>
      </c>
      <c r="E69" s="10">
        <v>20.7</v>
      </c>
      <c r="F69" s="11">
        <f t="shared" si="1"/>
        <v>-0.5999999999999979</v>
      </c>
      <c r="G69" s="12">
        <f aca="true" t="shared" si="2" ref="G69:G84">+F69/E69</f>
        <v>-0.02898550724637671</v>
      </c>
    </row>
    <row r="70" spans="1:7" ht="14.25">
      <c r="A70" s="9" t="s">
        <v>124</v>
      </c>
      <c r="B70" s="9" t="s">
        <v>4</v>
      </c>
      <c r="C70" s="27" t="s">
        <v>125</v>
      </c>
      <c r="D70" s="10">
        <v>22.69</v>
      </c>
      <c r="E70" s="10">
        <v>23</v>
      </c>
      <c r="F70" s="11">
        <f t="shared" si="1"/>
        <v>-0.3099999999999987</v>
      </c>
      <c r="G70" s="12">
        <f t="shared" si="2"/>
        <v>-0.013478260869565162</v>
      </c>
    </row>
    <row r="71" spans="1:7" ht="14.25">
      <c r="A71" s="9" t="s">
        <v>124</v>
      </c>
      <c r="B71" s="9" t="s">
        <v>29</v>
      </c>
      <c r="C71" s="27" t="s">
        <v>126</v>
      </c>
      <c r="D71" s="10">
        <v>21.12</v>
      </c>
      <c r="E71" s="10">
        <v>21.61</v>
      </c>
      <c r="F71" s="11">
        <f t="shared" si="1"/>
        <v>-0.48999999999999844</v>
      </c>
      <c r="G71" s="12">
        <f t="shared" si="2"/>
        <v>-0.022674687644608907</v>
      </c>
    </row>
    <row r="72" spans="1:7" ht="14.25">
      <c r="A72" s="9" t="s">
        <v>127</v>
      </c>
      <c r="B72" s="9" t="s">
        <v>128</v>
      </c>
      <c r="C72" s="27" t="s">
        <v>129</v>
      </c>
      <c r="D72" s="10">
        <v>19.22</v>
      </c>
      <c r="E72" s="10">
        <v>20.1</v>
      </c>
      <c r="F72" s="11">
        <f aca="true" t="shared" si="3" ref="F72:F93">SUM(D72-E72)</f>
        <v>-0.8800000000000026</v>
      </c>
      <c r="G72" s="12">
        <f t="shared" si="2"/>
        <v>-0.043781094527363305</v>
      </c>
    </row>
    <row r="73" spans="1:7" ht="14.25">
      <c r="A73" s="9" t="s">
        <v>130</v>
      </c>
      <c r="B73" s="9" t="s">
        <v>4</v>
      </c>
      <c r="C73" s="27" t="s">
        <v>131</v>
      </c>
      <c r="D73" s="10">
        <v>21.650000000000002</v>
      </c>
      <c r="E73" s="10">
        <v>22</v>
      </c>
      <c r="F73" s="11">
        <f t="shared" si="3"/>
        <v>-0.34999999999999787</v>
      </c>
      <c r="G73" s="12">
        <f t="shared" si="2"/>
        <v>-0.015909090909090814</v>
      </c>
    </row>
    <row r="74" spans="1:7" ht="14.25">
      <c r="A74" s="9" t="s">
        <v>132</v>
      </c>
      <c r="B74" s="9" t="s">
        <v>4</v>
      </c>
      <c r="C74" s="27" t="s">
        <v>133</v>
      </c>
      <c r="D74" s="10">
        <v>19.95</v>
      </c>
      <c r="E74" s="10">
        <v>20.64</v>
      </c>
      <c r="F74" s="11">
        <f t="shared" si="3"/>
        <v>-0.6900000000000013</v>
      </c>
      <c r="G74" s="12">
        <f t="shared" si="2"/>
        <v>-0.033430232558139594</v>
      </c>
    </row>
    <row r="75" spans="1:7" ht="14.25">
      <c r="A75" s="9" t="s">
        <v>134</v>
      </c>
      <c r="B75" s="9" t="s">
        <v>87</v>
      </c>
      <c r="C75" s="27" t="s">
        <v>135</v>
      </c>
      <c r="D75" s="10">
        <v>19.97</v>
      </c>
      <c r="E75" s="10">
        <v>20.55</v>
      </c>
      <c r="F75" s="11">
        <f t="shared" si="3"/>
        <v>-0.5800000000000018</v>
      </c>
      <c r="G75" s="12">
        <f t="shared" si="2"/>
        <v>-0.028223844282238533</v>
      </c>
    </row>
    <row r="76" spans="1:7" ht="14.25">
      <c r="A76" s="9" t="s">
        <v>136</v>
      </c>
      <c r="B76" s="9" t="s">
        <v>137</v>
      </c>
      <c r="C76" s="27" t="s">
        <v>138</v>
      </c>
      <c r="D76" s="10">
        <v>20.080000000000002</v>
      </c>
      <c r="E76" s="10">
        <v>20.86</v>
      </c>
      <c r="F76" s="11">
        <f t="shared" si="3"/>
        <v>-0.7799999999999976</v>
      </c>
      <c r="G76" s="12">
        <f t="shared" si="2"/>
        <v>-0.03739213806327889</v>
      </c>
    </row>
    <row r="77" spans="1:7" ht="14.25">
      <c r="A77" s="9" t="s">
        <v>139</v>
      </c>
      <c r="B77" s="9" t="s">
        <v>140</v>
      </c>
      <c r="C77" s="27" t="s">
        <v>141</v>
      </c>
      <c r="D77" s="10">
        <v>20.77</v>
      </c>
      <c r="E77" s="10">
        <v>21.51</v>
      </c>
      <c r="F77" s="11">
        <f t="shared" si="3"/>
        <v>-0.740000000000002</v>
      </c>
      <c r="G77" s="12">
        <f t="shared" si="2"/>
        <v>-0.034402603440260436</v>
      </c>
    </row>
    <row r="78" spans="1:7" ht="14.25">
      <c r="A78" s="9" t="s">
        <v>139</v>
      </c>
      <c r="B78" s="9" t="s">
        <v>128</v>
      </c>
      <c r="C78" s="27" t="s">
        <v>142</v>
      </c>
      <c r="D78" s="10">
        <v>21.12</v>
      </c>
      <c r="E78" s="10">
        <v>21.94</v>
      </c>
      <c r="F78" s="11">
        <f t="shared" si="3"/>
        <v>-0.8200000000000003</v>
      </c>
      <c r="G78" s="12">
        <f t="shared" si="2"/>
        <v>-0.03737465815861441</v>
      </c>
    </row>
    <row r="79" spans="1:7" ht="14.25">
      <c r="A79" s="9" t="s">
        <v>139</v>
      </c>
      <c r="B79" s="9" t="s">
        <v>25</v>
      </c>
      <c r="C79" s="27" t="s">
        <v>143</v>
      </c>
      <c r="D79" s="10">
        <v>21.32</v>
      </c>
      <c r="E79" s="10">
        <v>22.15</v>
      </c>
      <c r="F79" s="11">
        <f t="shared" si="3"/>
        <v>-0.8299999999999983</v>
      </c>
      <c r="G79" s="12">
        <f t="shared" si="2"/>
        <v>-0.037471783295710985</v>
      </c>
    </row>
    <row r="80" spans="1:7" ht="14.25">
      <c r="A80" s="9" t="s">
        <v>139</v>
      </c>
      <c r="B80" s="9" t="s">
        <v>144</v>
      </c>
      <c r="C80" s="27" t="s">
        <v>145</v>
      </c>
      <c r="D80" s="10">
        <v>21.14</v>
      </c>
      <c r="E80" s="10">
        <v>21.9</v>
      </c>
      <c r="F80" s="11">
        <f t="shared" si="3"/>
        <v>-0.759999999999998</v>
      </c>
      <c r="G80" s="12">
        <f t="shared" si="2"/>
        <v>-0.034703196347031874</v>
      </c>
    </row>
    <row r="81" spans="1:7" ht="14.25">
      <c r="A81" s="9" t="s">
        <v>139</v>
      </c>
      <c r="B81" s="9" t="s">
        <v>146</v>
      </c>
      <c r="C81" s="27" t="s">
        <v>147</v>
      </c>
      <c r="D81" s="10">
        <v>20.94</v>
      </c>
      <c r="E81" s="10">
        <v>21.68</v>
      </c>
      <c r="F81" s="11">
        <f t="shared" si="3"/>
        <v>-0.7399999999999984</v>
      </c>
      <c r="G81" s="12">
        <f t="shared" si="2"/>
        <v>-0.03413284132841321</v>
      </c>
    </row>
    <row r="82" spans="1:7" ht="14.25">
      <c r="A82" s="9" t="s">
        <v>139</v>
      </c>
      <c r="B82" s="9" t="s">
        <v>56</v>
      </c>
      <c r="C82" s="27" t="s">
        <v>148</v>
      </c>
      <c r="D82" s="10">
        <v>21.19</v>
      </c>
      <c r="E82" s="10">
        <v>21.86</v>
      </c>
      <c r="F82" s="11">
        <f t="shared" si="3"/>
        <v>-0.6699999999999982</v>
      </c>
      <c r="G82" s="12">
        <f t="shared" si="2"/>
        <v>-0.03064958828911245</v>
      </c>
    </row>
    <row r="83" spans="1:7" ht="14.25">
      <c r="A83" s="9" t="s">
        <v>139</v>
      </c>
      <c r="B83" s="9" t="s">
        <v>14</v>
      </c>
      <c r="C83" s="27" t="s">
        <v>149</v>
      </c>
      <c r="D83" s="10">
        <v>21.47</v>
      </c>
      <c r="E83" s="10">
        <v>22.36</v>
      </c>
      <c r="F83" s="11">
        <f t="shared" si="3"/>
        <v>-0.8900000000000006</v>
      </c>
      <c r="G83" s="12">
        <f t="shared" si="2"/>
        <v>-0.0398032200357782</v>
      </c>
    </row>
    <row r="84" spans="1:7" ht="14.25">
      <c r="A84" s="9" t="s">
        <v>139</v>
      </c>
      <c r="B84" s="9" t="s">
        <v>29</v>
      </c>
      <c r="C84" s="27" t="s">
        <v>150</v>
      </c>
      <c r="D84" s="10">
        <v>20.77</v>
      </c>
      <c r="E84" s="10">
        <v>21.53</v>
      </c>
      <c r="F84" s="11">
        <f t="shared" si="3"/>
        <v>-0.7600000000000016</v>
      </c>
      <c r="G84" s="12">
        <f t="shared" si="2"/>
        <v>-0.03529958197863453</v>
      </c>
    </row>
    <row r="85" spans="1:7" ht="14.25">
      <c r="A85" s="9" t="s">
        <v>151</v>
      </c>
      <c r="B85" s="9" t="s">
        <v>25</v>
      </c>
      <c r="C85" s="27" t="s">
        <v>152</v>
      </c>
      <c r="D85" s="10">
        <v>21.03</v>
      </c>
      <c r="E85" s="10">
        <v>21.5</v>
      </c>
      <c r="F85" s="11">
        <f t="shared" si="3"/>
        <v>-0.46999999999999886</v>
      </c>
      <c r="G85" s="12">
        <f>+F85/E85</f>
        <v>-0.021860465116279017</v>
      </c>
    </row>
    <row r="86" spans="1:7" ht="14.25">
      <c r="A86" s="9" t="s">
        <v>153</v>
      </c>
      <c r="B86" s="9" t="s">
        <v>154</v>
      </c>
      <c r="C86" s="27" t="s">
        <v>155</v>
      </c>
      <c r="D86" s="10">
        <v>20.16</v>
      </c>
      <c r="E86" s="10">
        <v>20.79</v>
      </c>
      <c r="F86" s="11">
        <f t="shared" si="3"/>
        <v>-0.629999999999999</v>
      </c>
      <c r="G86" s="12">
        <f aca="true" t="shared" si="4" ref="G86:G93">+F86/E86</f>
        <v>-0.030303030303030255</v>
      </c>
    </row>
    <row r="87" spans="1:7" ht="14.25">
      <c r="A87" s="9" t="s">
        <v>156</v>
      </c>
      <c r="B87" s="9" t="s">
        <v>1</v>
      </c>
      <c r="C87" s="27" t="s">
        <v>157</v>
      </c>
      <c r="D87" s="10">
        <v>20.41</v>
      </c>
      <c r="E87" s="10">
        <v>20.99</v>
      </c>
      <c r="F87" s="11">
        <f t="shared" si="3"/>
        <v>-0.5799999999999983</v>
      </c>
      <c r="G87" s="12">
        <f t="shared" si="4"/>
        <v>-0.027632205812291488</v>
      </c>
    </row>
    <row r="88" spans="1:7" ht="14.25">
      <c r="A88" s="9" t="s">
        <v>127</v>
      </c>
      <c r="B88" s="9" t="s">
        <v>154</v>
      </c>
      <c r="C88" s="27" t="s">
        <v>158</v>
      </c>
      <c r="D88" s="10">
        <v>21.05</v>
      </c>
      <c r="E88" s="10">
        <v>21.56</v>
      </c>
      <c r="F88" s="11">
        <f t="shared" si="3"/>
        <v>-0.509999999999998</v>
      </c>
      <c r="G88" s="12">
        <f t="shared" si="4"/>
        <v>-0.02365491651205928</v>
      </c>
    </row>
    <row r="89" spans="1:7" ht="14.25">
      <c r="A89" s="9" t="s">
        <v>159</v>
      </c>
      <c r="B89" s="9" t="s">
        <v>87</v>
      </c>
      <c r="C89" s="27" t="s">
        <v>160</v>
      </c>
      <c r="D89" s="10">
        <v>21.240000000000002</v>
      </c>
      <c r="E89" s="10">
        <v>21.57</v>
      </c>
      <c r="F89" s="11">
        <f t="shared" si="3"/>
        <v>-0.3299999999999983</v>
      </c>
      <c r="G89" s="12">
        <f t="shared" si="4"/>
        <v>-0.01529902642559102</v>
      </c>
    </row>
    <row r="90" spans="1:7" ht="14.25">
      <c r="A90" s="9" t="s">
        <v>159</v>
      </c>
      <c r="B90" s="9" t="s">
        <v>29</v>
      </c>
      <c r="C90" s="27" t="s">
        <v>161</v>
      </c>
      <c r="D90" s="10">
        <v>20.59</v>
      </c>
      <c r="E90" s="10">
        <v>21.08</v>
      </c>
      <c r="F90" s="11">
        <f t="shared" si="3"/>
        <v>-0.48999999999999844</v>
      </c>
      <c r="G90" s="12">
        <f t="shared" si="4"/>
        <v>-0.023244781783681143</v>
      </c>
    </row>
    <row r="91" spans="1:7" ht="14.25">
      <c r="A91" s="9" t="s">
        <v>162</v>
      </c>
      <c r="B91" s="9" t="s">
        <v>52</v>
      </c>
      <c r="C91" s="27" t="s">
        <v>163</v>
      </c>
      <c r="D91" s="10">
        <v>21.330000000000002</v>
      </c>
      <c r="E91" s="10">
        <v>21.9</v>
      </c>
      <c r="F91" s="11">
        <f t="shared" si="3"/>
        <v>-0.5699999999999967</v>
      </c>
      <c r="G91" s="12">
        <f t="shared" si="4"/>
        <v>-0.026027397260273824</v>
      </c>
    </row>
    <row r="92" spans="1:7" ht="14.25">
      <c r="A92" s="9" t="s">
        <v>164</v>
      </c>
      <c r="B92" s="9" t="s">
        <v>1</v>
      </c>
      <c r="C92" s="27" t="s">
        <v>165</v>
      </c>
      <c r="D92" s="10">
        <v>19.98</v>
      </c>
      <c r="E92" s="10">
        <v>20.6</v>
      </c>
      <c r="F92" s="11">
        <f t="shared" si="3"/>
        <v>-0.620000000000001</v>
      </c>
      <c r="G92" s="12">
        <f t="shared" si="4"/>
        <v>-0.03009708737864082</v>
      </c>
    </row>
    <row r="93" spans="1:7" ht="14.25">
      <c r="A93" s="9" t="s">
        <v>166</v>
      </c>
      <c r="B93" s="9" t="s">
        <v>167</v>
      </c>
      <c r="C93" s="27" t="s">
        <v>168</v>
      </c>
      <c r="D93" s="10">
        <v>21.150000000000002</v>
      </c>
      <c r="E93" s="10">
        <v>21.22</v>
      </c>
      <c r="F93" s="11">
        <f t="shared" si="3"/>
        <v>-0.06999999999999673</v>
      </c>
      <c r="G93" s="12">
        <f t="shared" si="4"/>
        <v>-0.003298774740810402</v>
      </c>
    </row>
    <row r="94" ht="14.25">
      <c r="A94" s="13"/>
    </row>
    <row r="95" spans="5:7" ht="14.25">
      <c r="E95" s="1" t="s">
        <v>177</v>
      </c>
      <c r="F95" s="2">
        <f>MEDIAN(F5:F93)</f>
        <v>-0.5600000000000023</v>
      </c>
      <c r="G95" s="14">
        <f>MEDIAN(G5:G93)</f>
        <v>-0.025100851636037595</v>
      </c>
    </row>
    <row r="96" spans="5:7" ht="14.25">
      <c r="E96" s="1" t="s">
        <v>178</v>
      </c>
      <c r="F96" s="2">
        <f>AVERAGE(F5:F93)</f>
        <v>-0.5439080459770109</v>
      </c>
      <c r="G96" s="14">
        <f>AVERAGE(G5:G93)</f>
        <v>-0.024531680589655463</v>
      </c>
    </row>
    <row r="97" spans="5:7" ht="14.25">
      <c r="E97" s="1" t="s">
        <v>179</v>
      </c>
      <c r="F97" s="2">
        <f>MAX(F5:F93)</f>
        <v>-0.05000000000000071</v>
      </c>
      <c r="G97" s="14">
        <f>MAX(G5:G93)</f>
        <v>0</v>
      </c>
    </row>
    <row r="98" spans="5:7" ht="14.25">
      <c r="E98" s="1" t="s">
        <v>180</v>
      </c>
      <c r="F98" s="2">
        <f>MIN(F5:F93)</f>
        <v>-1.2999999999999972</v>
      </c>
      <c r="G98" s="14">
        <f>MIN(G5:G93)</f>
        <v>-0.043781094527363305</v>
      </c>
    </row>
  </sheetData>
  <sheetProtection/>
  <mergeCells count="2">
    <mergeCell ref="D3:E3"/>
    <mergeCell ref="A1:G1"/>
  </mergeCells>
  <printOptions horizontalCentered="1"/>
  <pageMargins left="0.7" right="0.7" top="1" bottom="0.75" header="0.3" footer="0.3"/>
  <pageSetup fitToHeight="2" fitToWidth="1" horizontalDpi="600" verticalDpi="600" orientation="portrait" scale="93" r:id="rId1"/>
  <headerFooter alignWithMargins="0"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2010-12-30T20:23:15Z</cp:lastPrinted>
  <dcterms:created xsi:type="dcterms:W3CDTF">2010-12-27T15:59:51Z</dcterms:created>
  <dcterms:modified xsi:type="dcterms:W3CDTF">2010-12-30T20:24:52Z</dcterms:modified>
  <cp:category/>
  <cp:version/>
  <cp:contentType/>
  <cp:contentStatus/>
</cp:coreProperties>
</file>